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ls-wxbl42e\30_常設事業\33_こうのとりマリーン基金\申請書類\【2024案】申請書類\"/>
    </mc:Choice>
  </mc:AlternateContent>
  <xr:revisionPtr revIDLastSave="0" documentId="8_{5781CB32-3193-45FC-961D-087AE7DCC619}" xr6:coauthVersionLast="47" xr6:coauthVersionMax="47" xr10:uidLastSave="{00000000-0000-0000-0000-000000000000}"/>
  <workbookProtection workbookAlgorithmName="SHA-512" workbookHashValue="r2Jt6qBzL8+gHHQhS6LD06wt/ZTZOU/+klDmlAmxEeIbG25Ugyo0I6j3DyxdwnoK5PeaZATe84rs/zivW9aejw==" workbookSaltValue="JcFLHAZ9sVFGeLb/sKUZPQ==" workbookSpinCount="100000" lockStructure="1"/>
  <bookViews>
    <workbookView xWindow="-120" yWindow="-120" windowWidth="20730" windowHeight="11040" xr2:uid="{00000000-000D-0000-FFFF-FFFF00000000}"/>
  </bookViews>
  <sheets>
    <sheet name="こうのとり上限" sheetId="1" r:id="rId1"/>
  </sheets>
  <definedNames>
    <definedName name="_xlnm.Print_Area" localSheetId="0">こうのとり上限!$A$1:$H$31</definedName>
  </definedNames>
  <calcPr calcId="191029"/>
  <customWorkbookViews>
    <customWorkbookView name="菅 早苗 - 個人用ビュー" guid="{3F211987-2EDA-5249-9C24-B43AA1A2C074}" mergeInterval="0" personalView="1" xWindow="900" yWindow="54" windowWidth="898" windowHeight="712" activeSheetId="1"/>
    <customWorkbookView name="吉田幸子 - 個人用ビュー" guid="{003C6169-D83B-41D5-B346-6AAF33174447}" mergeInterval="0" personalView="1" maximized="1" xWindow="-8" yWindow="-8" windowWidth="1382" windowHeight="744" activeSheetId="1"/>
    <customWorkbookView name="kyogikai - 個人用ビュー" guid="{8301ED4B-D4C1-4FF1-BFCA-32282456B79D}" mergeInterval="0" personalView="1" maximized="1" xWindow="1" yWindow="1" windowWidth="1241" windowHeight="498" activeSheetId="1"/>
  </customWorkbookViews>
</workbook>
</file>

<file path=xl/calcChain.xml><?xml version="1.0" encoding="utf-8"?>
<calcChain xmlns="http://schemas.openxmlformats.org/spreadsheetml/2006/main">
  <c r="F24" i="1" l="1"/>
  <c r="C6" i="1"/>
  <c r="D6" i="1"/>
  <c r="E6" i="1"/>
  <c r="F6" i="1"/>
  <c r="G6" i="1"/>
  <c r="H6" i="1"/>
  <c r="B6" i="1"/>
  <c r="H7" i="1" s="1"/>
  <c r="F23" i="1" s="1"/>
  <c r="F27" i="1" s="1"/>
  <c r="B11" i="1"/>
  <c r="C11" i="1"/>
  <c r="D11" i="1"/>
  <c r="E11" i="1"/>
  <c r="F11" i="1"/>
  <c r="G11" i="1"/>
</calcChain>
</file>

<file path=xl/sharedStrings.xml><?xml version="1.0" encoding="utf-8"?>
<sst xmlns="http://schemas.openxmlformats.org/spreadsheetml/2006/main" count="42" uniqueCount="41">
  <si>
    <t>　合　計（世帯総収入上限額）</t>
    <rPh sb="1" eb="4">
      <t>ゴウケイ</t>
    </rPh>
    <rPh sb="5" eb="7">
      <t>セタイ</t>
    </rPh>
    <rPh sb="7" eb="10">
      <t>ソウシュウニュウ</t>
    </rPh>
    <rPh sb="10" eb="13">
      <t>ジョウゲンガク</t>
    </rPh>
    <phoneticPr fontId="1"/>
  </si>
  <si>
    <t>１．人数割り</t>
    <rPh sb="2" eb="4">
      <t>ニンズウ</t>
    </rPh>
    <rPh sb="4" eb="5">
      <t>ワ</t>
    </rPh>
    <phoneticPr fontId="1"/>
  </si>
  <si>
    <t>０～２歳</t>
    <rPh sb="3" eb="4">
      <t>サイ</t>
    </rPh>
    <phoneticPr fontId="1"/>
  </si>
  <si>
    <t>３～５歳</t>
    <rPh sb="3" eb="4">
      <t>サイ</t>
    </rPh>
    <phoneticPr fontId="1"/>
  </si>
  <si>
    <t>６～１１歳</t>
    <rPh sb="4" eb="5">
      <t>サイ</t>
    </rPh>
    <phoneticPr fontId="1"/>
  </si>
  <si>
    <t>１２～１９歳</t>
    <rPh sb="5" eb="6">
      <t>サイ</t>
    </rPh>
    <phoneticPr fontId="1"/>
  </si>
  <si>
    <t>２０～４０歳</t>
    <rPh sb="5" eb="6">
      <t>サイ</t>
    </rPh>
    <phoneticPr fontId="1"/>
  </si>
  <si>
    <t>４１～５９歳</t>
    <rPh sb="5" eb="6">
      <t>サイ</t>
    </rPh>
    <phoneticPr fontId="1"/>
  </si>
  <si>
    <t>６０歳～</t>
    <rPh sb="2" eb="3">
      <t>サイ</t>
    </rPh>
    <phoneticPr fontId="1"/>
  </si>
  <si>
    <t>一人当たりの基準額</t>
    <rPh sb="0" eb="3">
      <t>ヒトリア</t>
    </rPh>
    <rPh sb="6" eb="9">
      <t>キジュンガク</t>
    </rPh>
    <phoneticPr fontId="1"/>
  </si>
  <si>
    <t>２．世帯割り</t>
    <rPh sb="2" eb="4">
      <t>セタイ</t>
    </rPh>
    <rPh sb="4" eb="5">
      <t>ワ</t>
    </rPh>
    <phoneticPr fontId="1"/>
  </si>
  <si>
    <t>世帯人数</t>
    <rPh sb="0" eb="2">
      <t>セタイ</t>
    </rPh>
    <rPh sb="2" eb="4">
      <t>ニンズウ</t>
    </rPh>
    <phoneticPr fontId="1"/>
  </si>
  <si>
    <t>１人</t>
    <rPh sb="1" eb="2">
      <t>ニン</t>
    </rPh>
    <phoneticPr fontId="1"/>
  </si>
  <si>
    <t>２人</t>
    <rPh sb="1" eb="2">
      <t>ニン</t>
    </rPh>
    <phoneticPr fontId="1"/>
  </si>
  <si>
    <t>３人</t>
    <rPh sb="1" eb="2">
      <t>ニン</t>
    </rPh>
    <phoneticPr fontId="1"/>
  </si>
  <si>
    <t>４人</t>
    <rPh sb="1" eb="2">
      <t>ニン</t>
    </rPh>
    <phoneticPr fontId="1"/>
  </si>
  <si>
    <t>５人</t>
    <rPh sb="1" eb="2">
      <t>ニン</t>
    </rPh>
    <phoneticPr fontId="1"/>
  </si>
  <si>
    <t>６人</t>
    <rPh sb="1" eb="2">
      <t>ニン</t>
    </rPh>
    <phoneticPr fontId="1"/>
  </si>
  <si>
    <t>基礎額</t>
    <rPh sb="0" eb="3">
      <t>キソガク</t>
    </rPh>
    <phoneticPr fontId="1"/>
  </si>
  <si>
    <t>３．患者加算</t>
    <rPh sb="2" eb="4">
      <t>カンジャ</t>
    </rPh>
    <rPh sb="4" eb="6">
      <t>カサン</t>
    </rPh>
    <phoneticPr fontId="1"/>
  </si>
  <si>
    <t>患者加算の額</t>
    <rPh sb="0" eb="2">
      <t>カンジャ</t>
    </rPh>
    <rPh sb="2" eb="4">
      <t>カサン</t>
    </rPh>
    <rPh sb="5" eb="6">
      <t>ガク</t>
    </rPh>
    <phoneticPr fontId="1"/>
  </si>
  <si>
    <t>４．医療費加算</t>
    <rPh sb="2" eb="5">
      <t>イリョウヒ</t>
    </rPh>
    <rPh sb="5" eb="7">
      <t>カサン</t>
    </rPh>
    <phoneticPr fontId="1"/>
  </si>
  <si>
    <t>医療費加算額</t>
    <rPh sb="0" eb="3">
      <t>イリョウヒ</t>
    </rPh>
    <rPh sb="3" eb="5">
      <t>カサン</t>
    </rPh>
    <rPh sb="5" eb="6">
      <t>ガク</t>
    </rPh>
    <phoneticPr fontId="1"/>
  </si>
  <si>
    <t>　　（円）</t>
    <rPh sb="3" eb="4">
      <t>エン</t>
    </rPh>
    <phoneticPr fontId="1"/>
  </si>
  <si>
    <t>　 世帯総収入　上限額</t>
    <rPh sb="2" eb="7">
      <t>セタイソウシュウニュウ</t>
    </rPh>
    <rPh sb="8" eb="11">
      <t>ジョウゲンガク</t>
    </rPh>
    <phoneticPr fontId="1"/>
  </si>
  <si>
    <t>年　　齢</t>
    <rPh sb="0" eb="4">
      <t>ネンレイ</t>
    </rPh>
    <phoneticPr fontId="1"/>
  </si>
  <si>
    <t>人数割り合計</t>
    <phoneticPr fontId="1"/>
  </si>
  <si>
    <t>23,340円</t>
    <phoneticPr fontId="1"/>
  </si>
  <si>
    <t>800,000円</t>
    <phoneticPr fontId="1"/>
  </si>
  <si>
    <t>小計（基準額×人数）</t>
    <rPh sb="3" eb="6">
      <t>キジュンガク</t>
    </rPh>
    <rPh sb="7" eb="9">
      <t>ニンズウ</t>
    </rPh>
    <phoneticPr fontId="1"/>
  </si>
  <si>
    <t>世帯割額（世帯人数に応じた基礎額をそのまま記入）</t>
    <phoneticPr fontId="1"/>
  </si>
  <si>
    <r>
      <t>　</t>
    </r>
    <r>
      <rPr>
        <sz val="14"/>
        <rFont val="ＭＳ ゴシック"/>
        <family val="3"/>
        <charset val="128"/>
      </rPr>
      <t>　　　項　　　　目</t>
    </r>
    <rPh sb="4" eb="10">
      <t>コウモク</t>
    </rPh>
    <phoneticPr fontId="1"/>
  </si>
  <si>
    <t>4.（医療費加算)×１回</t>
    <rPh sb="3" eb="6">
      <t>イリョウヒ</t>
    </rPh>
    <rPh sb="6" eb="8">
      <t>カサン</t>
    </rPh>
    <rPh sb="11" eb="12">
      <t>カイ</t>
    </rPh>
    <phoneticPr fontId="1"/>
  </si>
  <si>
    <r>
      <t>世帯総収入が上の算定表で得られた</t>
    </r>
    <r>
      <rPr>
        <u/>
        <sz val="12"/>
        <rFont val="ＭＳ ゴシック"/>
        <family val="3"/>
        <charset val="128"/>
      </rPr>
      <t>世帯総収入上限額</t>
    </r>
    <r>
      <rPr>
        <sz val="12"/>
        <rFont val="ＭＳ ゴシック"/>
        <family val="3"/>
        <charset val="128"/>
      </rPr>
      <t xml:space="preserve">を超える場合は対象外となります。   </t>
    </r>
    <rPh sb="0" eb="5">
      <t>セタイ</t>
    </rPh>
    <rPh sb="6" eb="7">
      <t>ウエ</t>
    </rPh>
    <rPh sb="8" eb="11">
      <t>サンテイヒョウ</t>
    </rPh>
    <rPh sb="12" eb="13">
      <t>エ</t>
    </rPh>
    <phoneticPr fontId="1"/>
  </si>
  <si>
    <t>1.（人数割り合計）×１２カ月</t>
    <rPh sb="3" eb="6">
      <t>ニンズウワ</t>
    </rPh>
    <rPh sb="7" eb="9">
      <t>ゴウケイ</t>
    </rPh>
    <rPh sb="14" eb="15">
      <t>ガツ</t>
    </rPh>
    <phoneticPr fontId="1"/>
  </si>
  <si>
    <t>2.（世帯割り合計）×１２カ月</t>
    <rPh sb="3" eb="5">
      <t>セタイワリ</t>
    </rPh>
    <rPh sb="14" eb="15">
      <t>ガツ</t>
    </rPh>
    <phoneticPr fontId="1"/>
  </si>
  <si>
    <t>3.（患者加算の額）×１２カ月</t>
    <rPh sb="3" eb="7">
      <t>カンジャカサン</t>
    </rPh>
    <rPh sb="8" eb="9">
      <t>ガク</t>
    </rPh>
    <rPh sb="14" eb="15">
      <t>ガツ</t>
    </rPh>
    <phoneticPr fontId="1"/>
  </si>
  <si>
    <t>青い部分のみ入力して下さい</t>
    <rPh sb="0" eb="1">
      <t>アオ</t>
    </rPh>
    <rPh sb="2" eb="4">
      <t>ブブン</t>
    </rPh>
    <rPh sb="6" eb="8">
      <t>ニュウリョク</t>
    </rPh>
    <rPh sb="10" eb="11">
      <t>クダ</t>
    </rPh>
    <phoneticPr fontId="1"/>
  </si>
  <si>
    <t>対象者人数</t>
    <rPh sb="0" eb="2">
      <t>タイショウ</t>
    </rPh>
    <rPh sb="2" eb="3">
      <t>シャ</t>
    </rPh>
    <rPh sb="3" eb="5">
      <t>ニンズウ</t>
    </rPh>
    <phoneticPr fontId="1"/>
  </si>
  <si>
    <t>卵子保存・生殖補助医療</t>
    <rPh sb="0" eb="4">
      <t>ランシホゾン</t>
    </rPh>
    <rPh sb="5" eb="11">
      <t>セイショクホジョイリョウ</t>
    </rPh>
    <phoneticPr fontId="1"/>
  </si>
  <si>
    <t>(所得控除前の支給総額です。各種年金、各種児童手当、傷病手当金、株式譲渡所得、自営業者の青色申告特別控除額等も収入とみなします）</t>
    <rPh sb="1" eb="3">
      <t>ショトク</t>
    </rPh>
    <rPh sb="3" eb="5">
      <t>コウジョ</t>
    </rPh>
    <rPh sb="5" eb="6">
      <t>マエ</t>
    </rPh>
    <rPh sb="7" eb="9">
      <t>シキュウ</t>
    </rPh>
    <rPh sb="9" eb="11">
      <t>ソウガク</t>
    </rPh>
    <rPh sb="14" eb="18">
      <t>カクシュネンキン</t>
    </rPh>
    <rPh sb="19" eb="21">
      <t>カクシュ</t>
    </rPh>
    <rPh sb="21" eb="23">
      <t>ジドウ</t>
    </rPh>
    <rPh sb="23" eb="25">
      <t>テアテ</t>
    </rPh>
    <rPh sb="26" eb="28">
      <t>ショウビョウシュウニュウ</t>
    </rPh>
    <rPh sb="53" eb="5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</si>
</sst>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176" fontId="2" fillId="0" borderId="1" xfId="0" applyNumberFormat="1" applyFont="1" applyBorder="1" applyAlignment="1">
      <alignment horizontal="center" vertical="center"/>
    </xf>
    <xf numFmtId="176" fontId="2" fillId="0" borderId="4" xfId="0" applyNumberFormat="1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3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6" fontId="4" fillId="0" borderId="11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176" fontId="4" fillId="0" borderId="20" xfId="0" applyNumberFormat="1" applyFont="1" applyBorder="1">
      <alignment vertical="center"/>
    </xf>
    <xf numFmtId="176" fontId="9" fillId="2" borderId="1" xfId="0" applyNumberFormat="1" applyFont="1" applyFill="1" applyBorder="1" applyProtection="1">
      <alignment vertical="center"/>
      <protection locked="0"/>
    </xf>
    <xf numFmtId="176" fontId="2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11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10" fillId="0" borderId="0" xfId="0" applyFont="1" applyAlignment="1">
      <alignment horizontal="left" wrapText="1"/>
    </xf>
    <xf numFmtId="176" fontId="2" fillId="0" borderId="21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0" fontId="8" fillId="2" borderId="0" xfId="0" applyFont="1" applyFill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12</xdr:row>
      <xdr:rowOff>200025</xdr:rowOff>
    </xdr:from>
    <xdr:to>
      <xdr:col>6</xdr:col>
      <xdr:colOff>800100</xdr:colOff>
      <xdr:row>19</xdr:row>
      <xdr:rowOff>266700</xdr:rowOff>
    </xdr:to>
    <xdr:pic>
      <xdr:nvPicPr>
        <xdr:cNvPr id="1032" name="図 3">
          <a:extLst>
            <a:ext uri="{FF2B5EF4-FFF2-40B4-BE49-F238E27FC236}">
              <a16:creationId xmlns:a16="http://schemas.microsoft.com/office/drawing/2014/main" id="{74BAC1C9-9FB1-253C-60E9-0EA2F6902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3562350"/>
          <a:ext cx="3724275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showWhiteSpace="0" view="pageLayout" zoomScaleNormal="100" workbookViewId="0">
      <selection activeCell="C8" sqref="C8"/>
    </sheetView>
  </sheetViews>
  <sheetFormatPr defaultColWidth="8.875" defaultRowHeight="13.5" x14ac:dyDescent="0.15"/>
  <cols>
    <col min="1" max="1" width="17.625" customWidth="1"/>
    <col min="2" max="8" width="13.875" customWidth="1"/>
  </cols>
  <sheetData>
    <row r="1" spans="1:9" x14ac:dyDescent="0.15">
      <c r="A1" s="1"/>
      <c r="B1" s="46" t="s">
        <v>37</v>
      </c>
      <c r="C1" s="46"/>
      <c r="D1" s="46"/>
      <c r="E1" s="34"/>
      <c r="F1" s="34"/>
      <c r="G1" s="34"/>
      <c r="H1" s="1"/>
      <c r="I1" s="1"/>
    </row>
    <row r="2" spans="1:9" ht="16.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2.5" customHeight="1" x14ac:dyDescent="0.15">
      <c r="A3" s="2" t="s">
        <v>25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1"/>
    </row>
    <row r="4" spans="1:9" ht="22.5" customHeight="1" x14ac:dyDescent="0.15">
      <c r="A4" s="5" t="s">
        <v>9</v>
      </c>
      <c r="B4" s="3">
        <v>21900</v>
      </c>
      <c r="C4" s="3">
        <v>27350</v>
      </c>
      <c r="D4" s="3">
        <v>35570</v>
      </c>
      <c r="E4" s="3">
        <v>44080</v>
      </c>
      <c r="F4" s="3">
        <v>41270</v>
      </c>
      <c r="G4" s="3">
        <v>39180</v>
      </c>
      <c r="H4" s="3">
        <v>37100</v>
      </c>
      <c r="I4" s="1"/>
    </row>
    <row r="5" spans="1:9" ht="22.5" customHeight="1" x14ac:dyDescent="0.15">
      <c r="A5" s="4" t="s">
        <v>38</v>
      </c>
      <c r="B5" s="39"/>
      <c r="C5" s="39"/>
      <c r="D5" s="39"/>
      <c r="E5" s="39"/>
      <c r="F5" s="39"/>
      <c r="G5" s="39"/>
      <c r="H5" s="39"/>
      <c r="I5" s="1"/>
    </row>
    <row r="6" spans="1:9" ht="22.5" customHeight="1" thickBot="1" x14ac:dyDescent="0.2">
      <c r="A6" s="6" t="s">
        <v>29</v>
      </c>
      <c r="B6" s="7">
        <f>B4*B5</f>
        <v>0</v>
      </c>
      <c r="C6" s="7">
        <f t="shared" ref="C6:H6" si="0">C4*C5</f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1"/>
    </row>
    <row r="7" spans="1:9" ht="22.5" customHeight="1" thickBot="1" x14ac:dyDescent="0.2">
      <c r="A7" s="8"/>
      <c r="B7" s="9"/>
      <c r="C7" s="9"/>
      <c r="D7" s="9"/>
      <c r="E7" s="10"/>
      <c r="F7" s="47" t="s">
        <v>26</v>
      </c>
      <c r="G7" s="48"/>
      <c r="H7" s="11">
        <f>SUM(B6:H6)</f>
        <v>0</v>
      </c>
      <c r="I7" s="1"/>
    </row>
    <row r="8" spans="1:9" ht="22.5" customHeight="1" x14ac:dyDescent="0.15">
      <c r="A8" s="8"/>
      <c r="B8" s="8"/>
      <c r="C8" s="8"/>
      <c r="D8" s="8"/>
      <c r="E8" s="8"/>
      <c r="F8" s="8"/>
      <c r="G8" s="8"/>
      <c r="H8" s="8"/>
      <c r="I8" s="1"/>
    </row>
    <row r="9" spans="1:9" ht="22.5" customHeight="1" x14ac:dyDescent="0.15">
      <c r="A9" s="8" t="s">
        <v>10</v>
      </c>
      <c r="B9" s="8"/>
      <c r="C9" s="8"/>
      <c r="D9" s="8"/>
      <c r="E9" s="8"/>
      <c r="F9" s="8"/>
      <c r="G9" s="8"/>
      <c r="H9" s="8"/>
      <c r="I9" s="1"/>
    </row>
    <row r="10" spans="1:9" ht="22.5" customHeight="1" x14ac:dyDescent="0.15">
      <c r="A10" s="12" t="s">
        <v>11</v>
      </c>
      <c r="B10" s="13" t="s">
        <v>12</v>
      </c>
      <c r="C10" s="13" t="s">
        <v>13</v>
      </c>
      <c r="D10" s="13" t="s">
        <v>14</v>
      </c>
      <c r="E10" s="13" t="s">
        <v>15</v>
      </c>
      <c r="F10" s="13" t="s">
        <v>16</v>
      </c>
      <c r="G10" s="13" t="s">
        <v>17</v>
      </c>
      <c r="H10" s="7"/>
      <c r="I10" s="1"/>
    </row>
    <row r="11" spans="1:9" ht="22.5" customHeight="1" thickBot="1" x14ac:dyDescent="0.2">
      <c r="A11" s="12" t="s">
        <v>18</v>
      </c>
      <c r="B11" s="7">
        <f>43430+1000+40000+110000</f>
        <v>194430</v>
      </c>
      <c r="C11" s="7">
        <f>48070+1000+41000+122330</f>
        <v>212400</v>
      </c>
      <c r="D11" s="7">
        <f>53290+1000+43000+133300</f>
        <v>230590</v>
      </c>
      <c r="E11" s="7">
        <f>55160+1000+50000+145400</f>
        <v>251560</v>
      </c>
      <c r="F11" s="7">
        <f>55600+1000+52000+149300</f>
        <v>257900</v>
      </c>
      <c r="G11" s="7">
        <f>56040+1000+54000+153300</f>
        <v>264340</v>
      </c>
      <c r="H11" s="7"/>
      <c r="I11" s="1"/>
    </row>
    <row r="12" spans="1:9" ht="32.25" customHeight="1" thickBot="1" x14ac:dyDescent="0.2">
      <c r="A12" s="8"/>
      <c r="B12" s="9"/>
      <c r="C12" s="9"/>
      <c r="D12" s="9"/>
      <c r="E12" s="9"/>
      <c r="F12" s="49" t="s">
        <v>30</v>
      </c>
      <c r="G12" s="48"/>
      <c r="H12" s="40"/>
      <c r="I12" s="1"/>
    </row>
    <row r="13" spans="1:9" ht="22.5" customHeight="1" x14ac:dyDescent="0.15">
      <c r="A13" s="8"/>
      <c r="B13" s="9"/>
      <c r="C13" s="9"/>
      <c r="D13" s="9"/>
      <c r="E13" s="9"/>
      <c r="F13" s="9"/>
      <c r="G13" s="9"/>
      <c r="H13" s="9"/>
      <c r="I13" s="1"/>
    </row>
    <row r="14" spans="1:9" ht="22.5" customHeight="1" x14ac:dyDescent="0.15">
      <c r="A14" s="14" t="s">
        <v>19</v>
      </c>
      <c r="B14" s="50" t="s">
        <v>39</v>
      </c>
      <c r="C14" s="51"/>
      <c r="D14" s="9"/>
      <c r="E14" s="9"/>
      <c r="F14" s="9"/>
      <c r="G14" s="9"/>
      <c r="H14" s="15" t="s">
        <v>20</v>
      </c>
      <c r="I14" s="1"/>
    </row>
    <row r="15" spans="1:9" ht="22.5" customHeight="1" x14ac:dyDescent="0.15">
      <c r="A15" s="8"/>
      <c r="B15" s="54">
        <v>23340</v>
      </c>
      <c r="C15" s="55"/>
      <c r="D15" s="16"/>
      <c r="E15" s="9"/>
      <c r="F15" s="9"/>
      <c r="G15" s="9"/>
      <c r="H15" s="17" t="s">
        <v>27</v>
      </c>
      <c r="I15" s="1"/>
    </row>
    <row r="16" spans="1:9" ht="22.5" customHeight="1" x14ac:dyDescent="0.15">
      <c r="A16" s="8"/>
      <c r="B16" s="8"/>
      <c r="C16" s="18"/>
      <c r="D16" s="9"/>
      <c r="E16" s="9"/>
      <c r="F16" s="9"/>
      <c r="G16" s="9"/>
      <c r="H16" s="9"/>
      <c r="I16" s="1"/>
    </row>
    <row r="17" spans="1:9" ht="22.5" customHeight="1" x14ac:dyDescent="0.15">
      <c r="A17" s="14" t="s">
        <v>21</v>
      </c>
      <c r="B17" s="50" t="s">
        <v>39</v>
      </c>
      <c r="C17" s="51"/>
      <c r="D17" s="16"/>
      <c r="E17" s="9"/>
      <c r="F17" s="9"/>
      <c r="G17" s="9"/>
      <c r="H17" s="15" t="s">
        <v>22</v>
      </c>
      <c r="I17" s="1"/>
    </row>
    <row r="18" spans="1:9" ht="22.5" customHeight="1" x14ac:dyDescent="0.15">
      <c r="A18" s="14"/>
      <c r="B18" s="52">
        <v>800000</v>
      </c>
      <c r="C18" s="53"/>
      <c r="D18" s="16"/>
      <c r="E18" s="9"/>
      <c r="F18" s="9"/>
      <c r="G18" s="9"/>
      <c r="H18" s="17" t="s">
        <v>28</v>
      </c>
      <c r="I18" s="1"/>
    </row>
    <row r="19" spans="1:9" ht="22.5" customHeight="1" x14ac:dyDescent="0.15">
      <c r="A19" s="8"/>
      <c r="B19" s="8"/>
      <c r="C19" s="18"/>
      <c r="D19" s="8"/>
      <c r="E19" s="8"/>
      <c r="F19" s="8"/>
      <c r="G19" s="8"/>
      <c r="H19" s="8"/>
      <c r="I19" s="1"/>
    </row>
    <row r="20" spans="1:9" ht="22.5" customHeight="1" x14ac:dyDescent="0.15">
      <c r="A20" s="8"/>
      <c r="B20" s="8"/>
      <c r="C20" s="8"/>
      <c r="D20" s="8"/>
      <c r="E20" s="8"/>
      <c r="F20" s="8"/>
      <c r="G20" s="8"/>
      <c r="H20" s="8"/>
      <c r="I20" s="1"/>
    </row>
    <row r="21" spans="1:9" ht="22.5" customHeight="1" thickBot="1" x14ac:dyDescent="0.2">
      <c r="A21" s="8"/>
      <c r="B21" s="8"/>
      <c r="C21" s="8"/>
      <c r="D21" s="8"/>
      <c r="E21" s="8"/>
      <c r="F21" s="8"/>
      <c r="G21" s="8"/>
      <c r="H21" s="8"/>
      <c r="I21" s="1"/>
    </row>
    <row r="22" spans="1:9" ht="22.5" customHeight="1" x14ac:dyDescent="0.15">
      <c r="A22" s="19" t="s">
        <v>24</v>
      </c>
      <c r="B22" s="8"/>
      <c r="C22" s="20" t="s">
        <v>31</v>
      </c>
      <c r="D22" s="21"/>
      <c r="E22" s="22"/>
      <c r="F22" s="21"/>
      <c r="G22" s="23" t="s">
        <v>23</v>
      </c>
      <c r="H22" s="8"/>
      <c r="I22" s="1"/>
    </row>
    <row r="23" spans="1:9" ht="22.5" customHeight="1" x14ac:dyDescent="0.15">
      <c r="A23" s="8"/>
      <c r="B23" s="8"/>
      <c r="C23" s="24" t="s">
        <v>34</v>
      </c>
      <c r="D23" s="25"/>
      <c r="E23" s="26"/>
      <c r="F23" s="41">
        <f>H7*12</f>
        <v>0</v>
      </c>
      <c r="G23" s="42"/>
      <c r="H23" s="8"/>
      <c r="I23" s="1"/>
    </row>
    <row r="24" spans="1:9" ht="22.5" customHeight="1" x14ac:dyDescent="0.15">
      <c r="A24" s="8"/>
      <c r="B24" s="8"/>
      <c r="C24" s="24" t="s">
        <v>35</v>
      </c>
      <c r="D24" s="25"/>
      <c r="E24" s="26"/>
      <c r="F24" s="41">
        <f>H12*12</f>
        <v>0</v>
      </c>
      <c r="G24" s="42"/>
      <c r="H24" s="8"/>
      <c r="I24" s="1"/>
    </row>
    <row r="25" spans="1:9" ht="22.5" customHeight="1" x14ac:dyDescent="0.15">
      <c r="A25" s="8"/>
      <c r="B25" s="8"/>
      <c r="C25" s="24" t="s">
        <v>36</v>
      </c>
      <c r="D25" s="25"/>
      <c r="E25" s="26"/>
      <c r="F25" s="35"/>
      <c r="G25" s="36">
        <v>280080</v>
      </c>
      <c r="H25" s="8"/>
      <c r="I25" s="1"/>
    </row>
    <row r="26" spans="1:9" ht="22.5" customHeight="1" thickBot="1" x14ac:dyDescent="0.2">
      <c r="A26" s="8"/>
      <c r="B26" s="8"/>
      <c r="C26" s="27" t="s">
        <v>32</v>
      </c>
      <c r="D26" s="28"/>
      <c r="E26" s="29"/>
      <c r="F26" s="37"/>
      <c r="G26" s="38">
        <v>800000</v>
      </c>
      <c r="H26" s="8"/>
      <c r="I26" s="1"/>
    </row>
    <row r="27" spans="1:9" ht="22.5" customHeight="1" thickBot="1" x14ac:dyDescent="0.2">
      <c r="A27" s="8"/>
      <c r="B27" s="8"/>
      <c r="C27" s="30" t="s">
        <v>0</v>
      </c>
      <c r="D27" s="31"/>
      <c r="E27" s="32"/>
      <c r="F27" s="44">
        <f>SUM(F23:G26)</f>
        <v>1080080</v>
      </c>
      <c r="G27" s="45"/>
      <c r="H27" s="8"/>
      <c r="I27" s="1"/>
    </row>
    <row r="28" spans="1:9" x14ac:dyDescent="0.15">
      <c r="A28" s="8"/>
      <c r="B28" s="8"/>
      <c r="C28" s="8"/>
      <c r="D28" s="8"/>
      <c r="E28" s="8"/>
      <c r="F28" s="8"/>
      <c r="G28" s="8"/>
      <c r="H28" s="8"/>
      <c r="I28" s="1"/>
    </row>
    <row r="29" spans="1:9" ht="14.25" x14ac:dyDescent="0.15">
      <c r="A29" s="8"/>
      <c r="B29" s="33" t="s">
        <v>33</v>
      </c>
      <c r="C29" s="33"/>
      <c r="D29" s="33"/>
      <c r="E29" s="33"/>
      <c r="F29" s="33"/>
      <c r="G29" s="33"/>
      <c r="H29" s="33"/>
      <c r="I29" s="1"/>
    </row>
    <row r="30" spans="1:9" ht="38.25" customHeight="1" x14ac:dyDescent="0.15">
      <c r="A30" s="43" t="s">
        <v>40</v>
      </c>
      <c r="B30" s="43"/>
      <c r="C30" s="43"/>
      <c r="D30" s="43"/>
      <c r="E30" s="43"/>
      <c r="F30" s="43"/>
      <c r="G30" s="43"/>
      <c r="H30" s="43"/>
      <c r="I30" s="1"/>
    </row>
    <row r="31" spans="1:9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15">
      <c r="H32">
        <v>2024.2</v>
      </c>
    </row>
  </sheetData>
  <sheetProtection sheet="1"/>
  <customSheetViews>
    <customSheetView guid="{3F211987-2EDA-5249-9C24-B43AA1A2C074}" showPageBreaks="1" fitToPage="1" view="pageLayout">
      <selection activeCell="C11" sqref="C11"/>
      <pageMargins left="0.71" right="0.56000000000000005" top="0.94" bottom="0.75000000000000011" header="0.51" footer="0.31"/>
      <pageSetup paperSize="9" scale="76" orientation="portrait"/>
      <headerFooter alignWithMargins="0">
        <oddHeader xml:space="preserve">&amp;L&amp;16　　別紙　【卵子保存・体外受精　世帯総収入上限額　算定表】　　事後申請用&amp;R
</oddHeader>
      </headerFooter>
    </customSheetView>
    <customSheetView guid="{003C6169-D83B-41D5-B346-6AAF33174447}" fitToPage="1" topLeftCell="A25">
      <selection activeCell="C2" sqref="C2"/>
      <pageMargins left="0.71" right="0.56000000000000005" top="0.94" bottom="0.75000000000000011" header="0.51" footer="0.31"/>
      <pageSetup paperSize="9" scale="76" orientation="portrait"/>
      <headerFooter>
        <oddHeader xml:space="preserve">&amp;L&amp;16　　別紙　【卵子保存・体外受精　世帯総収入上限額　算定表】　　事後申請用&amp;R
</oddHeader>
      </headerFooter>
    </customSheetView>
    <customSheetView guid="{8301ED4B-D4C1-4FF1-BFCA-32282456B79D}" showPageBreaks="1" fitToPage="1">
      <selection activeCell="E3" sqref="E3"/>
      <pageMargins left="0.71" right="0.56000000000000005" top="0.94" bottom="0.75000000000000011" header="0.51" footer="0.31"/>
      <pageSetup paperSize="9" scale="76" orientation="portrait"/>
      <headerFooter>
        <oddHeader xml:space="preserve">&amp;L&amp;16　　別紙　【卵子保存・体外受精　世帯総収入上限額　算定表】　　事後申請用&amp;R
</oddHeader>
      </headerFooter>
    </customSheetView>
  </customSheetViews>
  <mergeCells count="11">
    <mergeCell ref="F23:G23"/>
    <mergeCell ref="F24:G24"/>
    <mergeCell ref="A30:H30"/>
    <mergeCell ref="F27:G27"/>
    <mergeCell ref="B1:D1"/>
    <mergeCell ref="F7:G7"/>
    <mergeCell ref="F12:G12"/>
    <mergeCell ref="B14:C14"/>
    <mergeCell ref="B17:C17"/>
    <mergeCell ref="B18:C18"/>
    <mergeCell ref="B15:C15"/>
  </mergeCells>
  <phoneticPr fontId="1"/>
  <pageMargins left="0.71" right="0.56000000000000005" top="0.94" bottom="0.75000000000000011" header="0.51" footer="0.31"/>
  <pageSetup paperSize="9" scale="79" orientation="portrait" r:id="rId1"/>
  <headerFooter>
    <oddHeader xml:space="preserve">&amp;L&amp;16　　　　　　　　　　　　　　　　　【こうのとりマリーン基金　世帯総収入上限額　算定表】　　
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こうのとり上限</vt:lpstr>
      <vt:lpstr>こうのとり上限!Print_Area</vt:lpstr>
    </vt:vector>
  </TitlesOfParts>
  <Company>全国骨髄バンク推進連絡協議会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事務局 全国協議会</cp:lastModifiedBy>
  <cp:lastPrinted>2021-06-02T01:55:29Z</cp:lastPrinted>
  <dcterms:created xsi:type="dcterms:W3CDTF">2013-03-12T08:43:40Z</dcterms:created>
  <dcterms:modified xsi:type="dcterms:W3CDTF">2024-01-31T08:44:15Z</dcterms:modified>
</cp:coreProperties>
</file>